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saintswaedu-my.sharepoint.com/personal/l23chanp_allsaints_wa_edu_au/Documents/ASC Documents/2020/Maths/"/>
    </mc:Choice>
  </mc:AlternateContent>
  <xr:revisionPtr revIDLastSave="0" documentId="8_{195503BF-9AAE-4699-A2E2-54BB486C9439}" xr6:coauthVersionLast="45" xr6:coauthVersionMax="45" xr10:uidLastSave="{00000000-0000-0000-0000-000000000000}"/>
  <bookViews>
    <workbookView xWindow="-108" yWindow="-108" windowWidth="22320" windowHeight="13176" xr2:uid="{3F691093-CEEA-4A7E-8ADC-4CEE2B1E23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B26" i="1"/>
  <c r="B15" i="1"/>
  <c r="F4" i="1"/>
  <c r="F5" i="1" s="1"/>
  <c r="B10" i="1" s="1"/>
  <c r="B5" i="1"/>
  <c r="B6" i="1" s="1"/>
  <c r="B7" i="1" s="1"/>
  <c r="B8" i="1" l="1"/>
  <c r="B9" i="1" s="1"/>
  <c r="B16" i="1" s="1"/>
  <c r="B17" i="1" s="1"/>
  <c r="B20" i="1" s="1"/>
  <c r="B22" i="1" s="1"/>
  <c r="B11" i="1"/>
  <c r="B12" i="1" s="1"/>
  <c r="E21" i="1" s="1"/>
  <c r="E22" i="1" s="1"/>
</calcChain>
</file>

<file path=xl/sharedStrings.xml><?xml version="1.0" encoding="utf-8"?>
<sst xmlns="http://schemas.openxmlformats.org/spreadsheetml/2006/main" count="62" uniqueCount="62">
  <si>
    <t>Goal (%)</t>
  </si>
  <si>
    <t>% increase</t>
  </si>
  <si>
    <t>Energy produced by solar panels</t>
  </si>
  <si>
    <t>Energy produced by 1 square meter solar panel per day (KWh)</t>
  </si>
  <si>
    <t>Per year</t>
  </si>
  <si>
    <t>Land needed (sq metres)</t>
  </si>
  <si>
    <t>Additional solar needed (KWh)</t>
  </si>
  <si>
    <t>Additional solar needed (GWh)</t>
  </si>
  <si>
    <t>Sq kilometers</t>
  </si>
  <si>
    <t>Cost ($)</t>
  </si>
  <si>
    <t>Solar cost per KW</t>
  </si>
  <si>
    <t>Energy produced (KWh) per year per 1sqm panel</t>
  </si>
  <si>
    <t>Total cost needed to meet target ($)</t>
  </si>
  <si>
    <t>[1] https://www.energy.gov.au/publications/australian-energy-update-2020</t>
  </si>
  <si>
    <r>
      <t xml:space="preserve">Actual KW needed </t>
    </r>
    <r>
      <rPr>
        <sz val="8"/>
        <color theme="1"/>
        <rFont val="Calibri"/>
        <family val="2"/>
        <scheme val="minor"/>
      </rPr>
      <t>[2]</t>
    </r>
  </si>
  <si>
    <t>[2] https://www.cefc.com.au/media/402125/isf-rooftop-solar-potential-report-final_.pdf</t>
  </si>
  <si>
    <r>
      <t xml:space="preserve">Amount of sunlight falling per meter per day (KWh) </t>
    </r>
    <r>
      <rPr>
        <sz val="8"/>
        <color theme="1"/>
        <rFont val="Calibri"/>
        <family val="2"/>
        <scheme val="minor"/>
      </rPr>
      <t>[3]</t>
    </r>
  </si>
  <si>
    <t>[3] https://en.wikipedia.org/wiki/Solar_power_in_Australia</t>
  </si>
  <si>
    <r>
      <t xml:space="preserve">Current % that is solar </t>
    </r>
    <r>
      <rPr>
        <sz val="8"/>
        <color theme="1"/>
        <rFont val="Calibri"/>
        <family val="2"/>
        <scheme val="minor"/>
      </rPr>
      <t>[4]</t>
    </r>
  </si>
  <si>
    <t>[4] https://ourworldindata.org/</t>
  </si>
  <si>
    <t>[5] https://www.cleanenergyreviews.info/blog/most-efficient-solar-panels</t>
  </si>
  <si>
    <r>
      <t xml:space="preserve">Average efficiency of solar panels </t>
    </r>
    <r>
      <rPr>
        <sz val="8"/>
        <color theme="1"/>
        <rFont val="Calibri"/>
        <family val="2"/>
        <scheme val="minor"/>
      </rPr>
      <t>[5]</t>
    </r>
  </si>
  <si>
    <r>
      <t xml:space="preserve">Solar cost per W ($) </t>
    </r>
    <r>
      <rPr>
        <sz val="8"/>
        <color theme="1"/>
        <rFont val="Calibri"/>
        <family val="2"/>
        <scheme val="minor"/>
      </rPr>
      <t>[4]</t>
    </r>
  </si>
  <si>
    <t>B4</t>
  </si>
  <si>
    <t>B3</t>
  </si>
  <si>
    <t>B2</t>
  </si>
  <si>
    <t>B5 = B4-B3</t>
  </si>
  <si>
    <t>B6 = B5%*B2</t>
  </si>
  <si>
    <t>B7 =  B6*1000000</t>
  </si>
  <si>
    <t>B9 = B8/15.6%</t>
  </si>
  <si>
    <t>B11 = B7/B10</t>
  </si>
  <si>
    <t>B12 = B11/1000000</t>
  </si>
  <si>
    <t>B10 = F5</t>
  </si>
  <si>
    <t>B14</t>
  </si>
  <si>
    <t>B15 = B14*1000</t>
  </si>
  <si>
    <t>B16 = B15*B9</t>
  </si>
  <si>
    <t>B17 = B16/1 billion</t>
  </si>
  <si>
    <t>B8 = B7/No hours in a year=B7/8760</t>
  </si>
  <si>
    <t>KW needed if perfect efficiency and constant sunlight</t>
  </si>
  <si>
    <t>Total cost needed ($b)</t>
  </si>
  <si>
    <t>Is it cost effective?</t>
  </si>
  <si>
    <t>B20 = B17/25</t>
  </si>
  <si>
    <t>B21</t>
  </si>
  <si>
    <t>What % is the solar panels?</t>
  </si>
  <si>
    <t>B22 = B20/B21</t>
  </si>
  <si>
    <t>Land use?</t>
  </si>
  <si>
    <t>Solar panel use</t>
  </si>
  <si>
    <t>E20</t>
  </si>
  <si>
    <t>E21 = B12</t>
  </si>
  <si>
    <t>% of Australian land</t>
  </si>
  <si>
    <t>E22 = E21/E20</t>
  </si>
  <si>
    <r>
      <t xml:space="preserve">Tax revenue for 2019/20 ($b) </t>
    </r>
    <r>
      <rPr>
        <sz val="8"/>
        <color theme="1"/>
        <rFont val="Calibri"/>
        <family val="2"/>
        <scheme val="minor"/>
      </rPr>
      <t>[6]</t>
    </r>
  </si>
  <si>
    <t>[6] https://www.aph.gov.au/</t>
  </si>
  <si>
    <t>Cost per year in $b (lifespan is 25 years)</t>
  </si>
  <si>
    <r>
      <t xml:space="preserve">Australia's energy use in 2019 (GWh) </t>
    </r>
    <r>
      <rPr>
        <sz val="8"/>
        <color theme="1"/>
        <rFont val="Calibri"/>
        <family val="2"/>
        <scheme val="minor"/>
      </rPr>
      <t>[1]</t>
    </r>
  </si>
  <si>
    <t>If we replaced coal with solar, this is what it would do to CO2 emissions:</t>
  </si>
  <si>
    <t>Emissions reductions (million tonnes)</t>
  </si>
  <si>
    <r>
      <t xml:space="preserve">Coal emissions in 2018 (million tonnes) </t>
    </r>
    <r>
      <rPr>
        <sz val="8"/>
        <color theme="1"/>
        <rFont val="Calibri"/>
        <family val="2"/>
        <scheme val="minor"/>
      </rPr>
      <t>[4]</t>
    </r>
  </si>
  <si>
    <t>% reduction (total)</t>
  </si>
  <si>
    <t>% reduction (coal)</t>
  </si>
  <si>
    <r>
      <t>% of energy that is coal</t>
    </r>
    <r>
      <rPr>
        <sz val="8"/>
        <color theme="1"/>
        <rFont val="Calibri"/>
        <family val="2"/>
        <scheme val="minor"/>
      </rPr>
      <t xml:space="preserve"> [1]</t>
    </r>
  </si>
  <si>
    <t>Australia size (km^2)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</si>
</sst>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789E9-DF51-459A-B427-EEA3589290D5}">
  <dimension ref="A1:F37"/>
  <sheetViews>
    <sheetView tabSelected="1" topLeftCell="A6" zoomScale="85" zoomScaleNormal="85" workbookViewId="0">
      <selection activeCell="A32" sqref="A32"/>
    </sheetView>
  </sheetViews>
  <sheetFormatPr defaultRowHeight="14.4" x14ac:dyDescent="0.3"/>
  <cols>
    <col min="1" max="1" width="48.21875" customWidth="1"/>
    <col min="2" max="2" width="11.88671875" customWidth="1"/>
    <col min="3" max="3" width="32" style="5" customWidth="1"/>
    <col min="4" max="4" width="26.6640625" style="5" customWidth="1"/>
    <col min="5" max="5" width="52.77734375" customWidth="1"/>
    <col min="6" max="6" width="14" customWidth="1"/>
  </cols>
  <sheetData>
    <row r="1" spans="1:6" x14ac:dyDescent="0.3">
      <c r="A1" s="1"/>
      <c r="E1" s="1" t="s">
        <v>2</v>
      </c>
    </row>
    <row r="2" spans="1:6" x14ac:dyDescent="0.3">
      <c r="A2" t="s">
        <v>54</v>
      </c>
      <c r="B2">
        <v>1722488</v>
      </c>
      <c r="C2" s="5" t="s">
        <v>25</v>
      </c>
      <c r="E2" t="s">
        <v>16</v>
      </c>
      <c r="F2">
        <v>5</v>
      </c>
    </row>
    <row r="3" spans="1:6" x14ac:dyDescent="0.3">
      <c r="A3" t="s">
        <v>18</v>
      </c>
      <c r="B3">
        <v>7</v>
      </c>
      <c r="C3" s="5" t="s">
        <v>24</v>
      </c>
      <c r="E3" t="s">
        <v>21</v>
      </c>
      <c r="F3" s="2">
        <v>0.2</v>
      </c>
    </row>
    <row r="4" spans="1:6" x14ac:dyDescent="0.3">
      <c r="A4" t="s">
        <v>0</v>
      </c>
      <c r="B4">
        <v>15</v>
      </c>
      <c r="C4" s="5" t="s">
        <v>23</v>
      </c>
      <c r="E4" t="s">
        <v>3</v>
      </c>
      <c r="F4">
        <f>F3*F2</f>
        <v>1</v>
      </c>
    </row>
    <row r="5" spans="1:6" x14ac:dyDescent="0.3">
      <c r="A5" t="s">
        <v>1</v>
      </c>
      <c r="B5">
        <f>B4-B3</f>
        <v>8</v>
      </c>
      <c r="C5" s="5" t="s">
        <v>26</v>
      </c>
      <c r="E5" s="1" t="s">
        <v>4</v>
      </c>
      <c r="F5" s="1">
        <f>F4*365</f>
        <v>365</v>
      </c>
    </row>
    <row r="6" spans="1:6" x14ac:dyDescent="0.3">
      <c r="A6" t="s">
        <v>7</v>
      </c>
      <c r="B6">
        <f>B5%*B2</f>
        <v>137799.04000000001</v>
      </c>
      <c r="C6" s="5" t="s">
        <v>27</v>
      </c>
    </row>
    <row r="7" spans="1:6" x14ac:dyDescent="0.3">
      <c r="A7" t="s">
        <v>6</v>
      </c>
      <c r="B7">
        <f>B6*1000000</f>
        <v>137799040000</v>
      </c>
      <c r="C7" s="5" t="s">
        <v>28</v>
      </c>
    </row>
    <row r="8" spans="1:6" x14ac:dyDescent="0.3">
      <c r="A8" t="s">
        <v>38</v>
      </c>
      <c r="B8">
        <f>B7/8760</f>
        <v>15730484.018264839</v>
      </c>
      <c r="C8" s="5" t="s">
        <v>37</v>
      </c>
    </row>
    <row r="9" spans="1:6" x14ac:dyDescent="0.3">
      <c r="A9" t="s">
        <v>14</v>
      </c>
      <c r="B9">
        <f>B8/15.6%</f>
        <v>100836436.0145182</v>
      </c>
      <c r="C9" s="5" t="s">
        <v>29</v>
      </c>
    </row>
    <row r="10" spans="1:6" x14ac:dyDescent="0.3">
      <c r="A10" t="s">
        <v>11</v>
      </c>
      <c r="B10">
        <f>F5</f>
        <v>365</v>
      </c>
      <c r="C10" s="5" t="s">
        <v>32</v>
      </c>
    </row>
    <row r="11" spans="1:6" x14ac:dyDescent="0.3">
      <c r="A11" s="1" t="s">
        <v>5</v>
      </c>
      <c r="B11" s="1">
        <f>B7/B10</f>
        <v>377531616.43835616</v>
      </c>
      <c r="C11" s="5" t="s">
        <v>30</v>
      </c>
    </row>
    <row r="12" spans="1:6" x14ac:dyDescent="0.3">
      <c r="A12" s="1" t="s">
        <v>8</v>
      </c>
      <c r="B12" s="1">
        <f>B11/1000000</f>
        <v>377.53161643835614</v>
      </c>
      <c r="C12" s="5" t="s">
        <v>31</v>
      </c>
    </row>
    <row r="13" spans="1:6" x14ac:dyDescent="0.3">
      <c r="A13" s="1" t="s">
        <v>9</v>
      </c>
    </row>
    <row r="14" spans="1:6" x14ac:dyDescent="0.3">
      <c r="A14" s="4" t="s">
        <v>22</v>
      </c>
      <c r="B14" s="3">
        <v>0.51300000000000001</v>
      </c>
      <c r="C14" s="5" t="s">
        <v>33</v>
      </c>
    </row>
    <row r="15" spans="1:6" x14ac:dyDescent="0.3">
      <c r="A15" s="4" t="s">
        <v>10</v>
      </c>
      <c r="B15">
        <f>B14*1000</f>
        <v>513</v>
      </c>
      <c r="C15" s="5" t="s">
        <v>34</v>
      </c>
    </row>
    <row r="16" spans="1:6" x14ac:dyDescent="0.3">
      <c r="A16" s="1" t="s">
        <v>12</v>
      </c>
      <c r="B16" s="1">
        <f>B15*B9</f>
        <v>51729091675.447838</v>
      </c>
      <c r="C16" s="5" t="s">
        <v>35</v>
      </c>
    </row>
    <row r="17" spans="1:6" ht="14.4" customHeight="1" x14ac:dyDescent="0.3">
      <c r="A17" s="1" t="s">
        <v>39</v>
      </c>
      <c r="B17" s="1">
        <f>B16/1000000000</f>
        <v>51.72909167544784</v>
      </c>
      <c r="C17" s="5" t="s">
        <v>36</v>
      </c>
    </row>
    <row r="18" spans="1:6" ht="14.4" customHeight="1" x14ac:dyDescent="0.3">
      <c r="A18" s="1"/>
      <c r="B18" s="1"/>
    </row>
    <row r="19" spans="1:6" ht="14.4" customHeight="1" x14ac:dyDescent="0.3">
      <c r="A19" s="1" t="s">
        <v>40</v>
      </c>
      <c r="B19" s="1"/>
      <c r="D19" s="6" t="s">
        <v>45</v>
      </c>
    </row>
    <row r="20" spans="1:6" x14ac:dyDescent="0.3">
      <c r="A20" s="4" t="s">
        <v>53</v>
      </c>
      <c r="B20">
        <f>B17/25</f>
        <v>2.0691636670179134</v>
      </c>
      <c r="C20" s="5" t="s">
        <v>41</v>
      </c>
      <c r="D20" s="5" t="s">
        <v>61</v>
      </c>
      <c r="E20" s="5">
        <v>7692000</v>
      </c>
      <c r="F20" s="5" t="s">
        <v>47</v>
      </c>
    </row>
    <row r="21" spans="1:6" x14ac:dyDescent="0.3">
      <c r="A21" s="4" t="s">
        <v>51</v>
      </c>
      <c r="B21" s="3">
        <v>513.70000000000005</v>
      </c>
      <c r="C21" s="5" t="s">
        <v>42</v>
      </c>
      <c r="D21" s="5" t="s">
        <v>46</v>
      </c>
      <c r="E21" s="5">
        <f>B12</f>
        <v>377.53161643835614</v>
      </c>
      <c r="F21" s="5" t="s">
        <v>48</v>
      </c>
    </row>
    <row r="22" spans="1:6" x14ac:dyDescent="0.3">
      <c r="A22" s="4" t="s">
        <v>43</v>
      </c>
      <c r="B22">
        <f>B20/B21*100</f>
        <v>0.40279611972316781</v>
      </c>
      <c r="C22" s="5" t="s">
        <v>44</v>
      </c>
      <c r="D22" s="5" t="s">
        <v>49</v>
      </c>
      <c r="E22" s="5">
        <f>E21/E20</f>
        <v>4.9081073379921497E-5</v>
      </c>
      <c r="F22" s="5" t="s">
        <v>50</v>
      </c>
    </row>
    <row r="23" spans="1:6" ht="14.4" customHeight="1" x14ac:dyDescent="0.3"/>
    <row r="24" spans="1:6" ht="30" customHeight="1" x14ac:dyDescent="0.3">
      <c r="A24" s="7" t="s">
        <v>55</v>
      </c>
    </row>
    <row r="25" spans="1:6" x14ac:dyDescent="0.3">
      <c r="A25" t="s">
        <v>57</v>
      </c>
      <c r="B25">
        <v>175.93</v>
      </c>
    </row>
    <row r="26" spans="1:6" x14ac:dyDescent="0.3">
      <c r="A26" t="s">
        <v>58</v>
      </c>
      <c r="B26">
        <f>B5</f>
        <v>8</v>
      </c>
    </row>
    <row r="27" spans="1:6" x14ac:dyDescent="0.3">
      <c r="A27" t="s">
        <v>60</v>
      </c>
      <c r="B27">
        <v>58</v>
      </c>
    </row>
    <row r="28" spans="1:6" x14ac:dyDescent="0.3">
      <c r="A28" t="s">
        <v>59</v>
      </c>
      <c r="B28">
        <f>B26%/B27%*100</f>
        <v>13.793103448275865</v>
      </c>
    </row>
    <row r="29" spans="1:6" x14ac:dyDescent="0.3">
      <c r="A29" t="s">
        <v>56</v>
      </c>
      <c r="B29">
        <f>B28%*B25</f>
        <v>24.266206896551729</v>
      </c>
    </row>
    <row r="31" spans="1:6" ht="15" customHeight="1" x14ac:dyDescent="0.3"/>
    <row r="32" spans="1:6" x14ac:dyDescent="0.3">
      <c r="A32" t="s">
        <v>13</v>
      </c>
    </row>
    <row r="33" spans="1:1" x14ac:dyDescent="0.3">
      <c r="A33" t="s">
        <v>15</v>
      </c>
    </row>
    <row r="34" spans="1:1" x14ac:dyDescent="0.3">
      <c r="A34" t="s">
        <v>17</v>
      </c>
    </row>
    <row r="35" spans="1:1" x14ac:dyDescent="0.3">
      <c r="A35" t="s">
        <v>19</v>
      </c>
    </row>
    <row r="36" spans="1:1" x14ac:dyDescent="0.3">
      <c r="A36" t="s">
        <v>20</v>
      </c>
    </row>
    <row r="37" spans="1:1" x14ac:dyDescent="0.3">
      <c r="A37" t="s">
        <v>52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6116D1A358E749AFAF624EF407BD06" ma:contentTypeVersion="30" ma:contentTypeDescription="Create a new document." ma:contentTypeScope="" ma:versionID="2e287851421b01170bed6580b09a27a9">
  <xsd:schema xmlns:xsd="http://www.w3.org/2001/XMLSchema" xmlns:xs="http://www.w3.org/2001/XMLSchema" xmlns:p="http://schemas.microsoft.com/office/2006/metadata/properties" xmlns:ns3="2c8304cf-2977-482c-be32-77eecabfe57f" xmlns:ns4="8293e632-a263-497b-a610-a25eccabc932" targetNamespace="http://schemas.microsoft.com/office/2006/metadata/properties" ma:root="true" ma:fieldsID="9d8b1fb5ce521e69ab58cb941cbd51f2" ns3:_="" ns4:_="">
    <xsd:import namespace="2c8304cf-2977-482c-be32-77eecabfe57f"/>
    <xsd:import namespace="8293e632-a263-497b-a610-a25eccabc9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msChannelId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IsNotebookLocke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304cf-2977-482c-be32-77eecabfe5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Owner" ma:index="1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msChannelId" ma:index="21" nillable="true" ma:displayName="Teams Channel Id" ma:internalName="TeamsChannelId">
      <xsd:simpleType>
        <xsd:restriction base="dms:Text"/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9" nillable="true" ma:displayName="Is Collaboration Space Locked" ma:internalName="Is_Collaboration_Space_Locked">
      <xsd:simpleType>
        <xsd:restriction base="dms:Boolean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3e632-a263-497b-a610-a25eccabc932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c8304cf-2977-482c-be32-77eecabfe57f">
      <UserInfo>
        <DisplayName/>
        <AccountId xsi:nil="true"/>
        <AccountType/>
      </UserInfo>
    </Owner>
    <Is_Collaboration_Space_Locked xmlns="2c8304cf-2977-482c-be32-77eecabfe57f" xsi:nil="true"/>
    <FolderType xmlns="2c8304cf-2977-482c-be32-77eecabfe57f" xsi:nil="true"/>
    <Student_Groups xmlns="2c8304cf-2977-482c-be32-77eecabfe57f">
      <UserInfo>
        <DisplayName/>
        <AccountId xsi:nil="true"/>
        <AccountType/>
      </UserInfo>
    </Student_Groups>
    <AppVersion xmlns="2c8304cf-2977-482c-be32-77eecabfe57f" xsi:nil="true"/>
    <Invited_Teachers xmlns="2c8304cf-2977-482c-be32-77eecabfe57f" xsi:nil="true"/>
    <Invited_Students xmlns="2c8304cf-2977-482c-be32-77eecabfe57f" xsi:nil="true"/>
    <Students xmlns="2c8304cf-2977-482c-be32-77eecabfe57f">
      <UserInfo>
        <DisplayName/>
        <AccountId xsi:nil="true"/>
        <AccountType/>
      </UserInfo>
    </Students>
    <TeamsChannelId xmlns="2c8304cf-2977-482c-be32-77eecabfe57f" xsi:nil="true"/>
    <CultureName xmlns="2c8304cf-2977-482c-be32-77eecabfe57f" xsi:nil="true"/>
    <Templates xmlns="2c8304cf-2977-482c-be32-77eecabfe57f" xsi:nil="true"/>
    <Self_Registration_Enabled xmlns="2c8304cf-2977-482c-be32-77eecabfe57f" xsi:nil="true"/>
    <Has_Teacher_Only_SectionGroup xmlns="2c8304cf-2977-482c-be32-77eecabfe57f" xsi:nil="true"/>
    <IsNotebookLocked xmlns="2c8304cf-2977-482c-be32-77eecabfe57f" xsi:nil="true"/>
    <NotebookType xmlns="2c8304cf-2977-482c-be32-77eecabfe57f" xsi:nil="true"/>
    <Teachers xmlns="2c8304cf-2977-482c-be32-77eecabfe57f">
      <UserInfo>
        <DisplayName/>
        <AccountId xsi:nil="true"/>
        <AccountType/>
      </UserInfo>
    </Teachers>
    <DefaultSectionNames xmlns="2c8304cf-2977-482c-be32-77eecabfe57f" xsi:nil="true"/>
  </documentManagement>
</p:properties>
</file>

<file path=customXml/itemProps1.xml><?xml version="1.0" encoding="utf-8"?>
<ds:datastoreItem xmlns:ds="http://schemas.openxmlformats.org/officeDocument/2006/customXml" ds:itemID="{7B8BF369-BCD8-4681-B5A8-AC0169C33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8304cf-2977-482c-be32-77eecabfe57f"/>
    <ds:schemaRef ds:uri="8293e632-a263-497b-a610-a25eccabc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5ECADF-A3E6-48C7-9DB9-4664AC2E9D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77EE43-E8EA-486A-904C-B5A92405A652}">
  <ds:schemaRefs>
    <ds:schemaRef ds:uri="http://schemas.microsoft.com/office/2006/metadata/properties"/>
    <ds:schemaRef ds:uri="http://schemas.microsoft.com/office/2006/documentManagement/types"/>
    <ds:schemaRef ds:uri="8293e632-a263-497b-a610-a25eccabc932"/>
    <ds:schemaRef ds:uri="http://purl.org/dc/elements/1.1/"/>
    <ds:schemaRef ds:uri="2c8304cf-2977-482c-be32-77eecabfe57f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Aleisha Nelson</dc:creator>
  <cp:lastModifiedBy>Persis Chan</cp:lastModifiedBy>
  <dcterms:created xsi:type="dcterms:W3CDTF">2020-11-30T11:34:07Z</dcterms:created>
  <dcterms:modified xsi:type="dcterms:W3CDTF">2020-12-03T15:42:26Z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0x010100DD6116D1A358E749AFAF624EF407BD06</vt:lpwstr>
  </property>
</Properties>
</file>